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<sst xmlns="http://schemas.openxmlformats.org/spreadsheetml/2006/main" count="159" uniqueCount="113">
  <si>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</si>
  <si>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</si>
  <si>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</si>
  <si>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</si>
  <si>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</si>
  <si>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</si>
  <si>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</si>
  <si>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</si>
  <si>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</si>
  <si>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</si>
  <si>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</si>
  <si>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</si>
  <si>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</si>
  <si>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</si>
  <si>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</si>
  <si>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</si>
  <si>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</si>
  <si>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</si>
  <si>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</si>
  <si>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</si>
  <si>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</si>
  <si>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</si>
  <si>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</si>
  <si>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</si>
  <si>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</si>
  <si>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</si>
  <si>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</si>
  <si>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</si>
  <si>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</si>
  <si>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</si>
  <si>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</si>
  <si>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</si>
  <si>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</si>
  <si>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</si>
  <si>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</si>
  <si>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</si>
  <si>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</si>
  <si>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</si>
  <si>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</si>
  <si>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</si>
  <si>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</si>
  <si>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</si>
  <si>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</si>
  <si>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</si>
  <si>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</si>
  <si>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</si>
  <si>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</si>
  <si>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</si>
  <si>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</si>
  <si>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</si>
  <si>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</si>
  <si>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</si>
  <si>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</si>
  <si>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</si>
  <si>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</si>
  <si>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</si>
  <si>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</si>
  <si>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</si>
  <si>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</si>
  <si>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</si>
  <si>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</si>
  <si>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</si>
  <si>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</si>
  <si>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</si>
  <si>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</si>
  <si>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</si>
  <si>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</si>
  <si>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</si>
  <si>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</si>
  <si>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</si>
  <si>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</si>
  <si>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</si>
  <si>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</si>
  <si>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</si>
  <si>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</si>
  <si>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</si>
  <si>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</si>
  <si>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</si>
  <si>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</si>
  <si>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</si>
  <si>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</si>
  <si>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</si>
  <si>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</si>
  <si>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</si>
  <si>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</si>
  <si>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</si>
  <si>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</si>
  <si>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</si>
  <si>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</si>
  <si>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</si>
  <si>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</si>
  <si>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</si>
  <si>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</si>
  <si>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</si>
  <si>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</si>
  <si>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</si>
  <si>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</si>
  <si>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</si>
  <si>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</si>
  <si>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</si>
  <si>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</si>
  <si>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</si>
  <si>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</si>
  <si>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</si>
  <si>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</si>
  <si>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</si>
  <si>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</si>
  <si>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</si>
  <si>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</si>
  <si>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</si>
  <si>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</si>
  <si>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</si>
  <si>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15.09.2014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</si>
</sst>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43632030"/>
        <c:axId val="57143951"/>
      </c:bar3D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2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4533512"/>
        <c:axId val="65257289"/>
      </c:bar3D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50444690"/>
        <c:axId val="51349027"/>
      </c:bar3D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59488060"/>
        <c:axId val="65630493"/>
      </c:bar3D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8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53803526"/>
        <c:axId val="14469687"/>
      </c:bar3D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69687"/>
        <c:crosses val="autoZero"/>
        <c:auto val="1"/>
        <c:lblOffset val="100"/>
        <c:tickLblSkip val="2"/>
        <c:noMultiLvlLbl val="0"/>
      </c:catAx>
      <c:valAx>
        <c:axId val="14469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63118320"/>
        <c:axId val="31193969"/>
      </c:bar3D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12310266"/>
        <c:axId val="43683531"/>
      </c:bar3D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57607460"/>
        <c:axId val="48705093"/>
      </c:bar3D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7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35692654"/>
        <c:axId val="52798431"/>
      </c:bar3D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98431"/>
        <c:crosses val="autoZero"/>
        <c:auto val="1"/>
        <c:lblOffset val="100"/>
        <c:tickLblSkip val="1"/>
        <c:noMultiLvlLbl val="0"/>
      </c:catAx>
      <c:valAx>
        <c:axId val="5279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</f>
        <v>196474.71000000005</v>
      </c>
      <c r="E6" s="3">
        <f>D6/D137*100</f>
        <v>44.522738763297326</v>
      </c>
      <c r="F6" s="3">
        <f>D6/B6*100</f>
        <v>93.26582044137265</v>
      </c>
      <c r="G6" s="3">
        <f aca="true" t="shared" si="0" ref="G6:G41">D6/C6*100</f>
        <v>71.60008338019219</v>
      </c>
      <c r="H6" s="3">
        <f>B6-D6</f>
        <v>14186.28999999995</v>
      </c>
      <c r="I6" s="3">
        <f aca="true" t="shared" si="1" ref="I6:I41">C6-D6</f>
        <v>77930.98999999996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82.88914130475106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</f>
        <v>14.700000000000001</v>
      </c>
      <c r="E8" s="12">
        <f>D8/D6*100</f>
        <v>0.007481878965491283</v>
      </c>
      <c r="F8" s="1">
        <f>D8/B8*100</f>
        <v>37.121212121212125</v>
      </c>
      <c r="G8" s="1">
        <f t="shared" si="0"/>
        <v>32.95964125560538</v>
      </c>
      <c r="H8" s="1">
        <f aca="true" t="shared" si="2" ref="H8:H41">B8-D8</f>
        <v>24.9</v>
      </c>
      <c r="I8" s="1">
        <f t="shared" si="1"/>
        <v>29.9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</f>
        <v>10752.000000000002</v>
      </c>
      <c r="E9" s="1">
        <f>D9/D6*100</f>
        <v>5.472460043330767</v>
      </c>
      <c r="F9" s="1">
        <f aca="true" t="shared" si="3" ref="F9:F39">D9/B9*100</f>
        <v>88.98305084745763</v>
      </c>
      <c r="G9" s="1">
        <f t="shared" si="0"/>
        <v>62.86359091892398</v>
      </c>
      <c r="H9" s="1">
        <f t="shared" si="2"/>
        <v>1331.199999999999</v>
      </c>
      <c r="I9" s="1">
        <f t="shared" si="1"/>
        <v>6351.699999999999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</f>
        <v>21609.2</v>
      </c>
      <c r="E10" s="1">
        <f>D10/D6*100</f>
        <v>10.998463873543825</v>
      </c>
      <c r="F10" s="1">
        <f t="shared" si="3"/>
        <v>96.21878673458482</v>
      </c>
      <c r="G10" s="1">
        <f t="shared" si="0"/>
        <v>54.78242131548593</v>
      </c>
      <c r="H10" s="1">
        <f t="shared" si="2"/>
        <v>849.2000000000007</v>
      </c>
      <c r="I10" s="1">
        <f t="shared" si="1"/>
        <v>17836.3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0.09507584971114093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1055.810000000128</v>
      </c>
      <c r="E12" s="1">
        <f>D12/D6*100</f>
        <v>0.537377049697708</v>
      </c>
      <c r="F12" s="1">
        <f t="shared" si="3"/>
        <v>55.560174709263535</v>
      </c>
      <c r="G12" s="1">
        <f t="shared" si="0"/>
        <v>46.27295437612861</v>
      </c>
      <c r="H12" s="1">
        <f t="shared" si="2"/>
        <v>844.4899999998597</v>
      </c>
      <c r="I12" s="1">
        <f t="shared" si="1"/>
        <v>1225.889999999875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</f>
        <v>136371.80000000002</v>
      </c>
      <c r="E17" s="3">
        <f>D17/D137*100</f>
        <v>30.90293924383769</v>
      </c>
      <c r="F17" s="3">
        <f>D17/B17*100</f>
        <v>89.19946547744337</v>
      </c>
      <c r="G17" s="3">
        <f t="shared" si="0"/>
        <v>76.71348619574873</v>
      </c>
      <c r="H17" s="3">
        <f>B17-D17</f>
        <v>16512.29999999999</v>
      </c>
      <c r="I17" s="3">
        <f t="shared" si="1"/>
        <v>41395.899999999994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81.39842694750672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</f>
        <v>3140.6</v>
      </c>
      <c r="E19" s="1">
        <f>D19/D17*100</f>
        <v>2.302968795601436</v>
      </c>
      <c r="F19" s="1">
        <f t="shared" si="3"/>
        <v>53.907550764688715</v>
      </c>
      <c r="G19" s="1">
        <f t="shared" si="0"/>
        <v>40.16831657841557</v>
      </c>
      <c r="H19" s="1">
        <f t="shared" si="2"/>
        <v>2685.2999999999997</v>
      </c>
      <c r="I19" s="1">
        <f t="shared" si="1"/>
        <v>4678</v>
      </c>
    </row>
    <row r="20" spans="1:9" ht="18">
      <c r="A20" s="29" t="s">
        <v>1</v>
      </c>
      <c r="B20" s="49">
        <v>2404.9</v>
      </c>
      <c r="C20" s="50">
        <v>2836.6</v>
      </c>
      <c r="D20" s="51">
        <f>50.7+162.6+43.4+2.3+47.2+1.8+59.1-0.1+62.8+64.5+13.9+16.6+5.7+70.4+205+17+53.6+0.4+52.9+123.3+33.6+13.4+33.2+48.5+167.7+45.5+44.4+10.1+293.6+15.3+0.1+122.4+32</f>
        <v>1912.8999999999999</v>
      </c>
      <c r="E20" s="1">
        <f>D20/D17*100</f>
        <v>1.4027093577997796</v>
      </c>
      <c r="F20" s="1">
        <f t="shared" si="3"/>
        <v>79.54176888851926</v>
      </c>
      <c r="G20" s="1">
        <f t="shared" si="0"/>
        <v>67.43636748219699</v>
      </c>
      <c r="H20" s="1">
        <f t="shared" si="2"/>
        <v>492.0000000000002</v>
      </c>
      <c r="I20" s="1">
        <f t="shared" si="1"/>
        <v>923.7</v>
      </c>
    </row>
    <row r="21" spans="1:9" ht="18">
      <c r="A21" s="29" t="s">
        <v>0</v>
      </c>
      <c r="B21" s="49">
        <v>11928.5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</f>
        <v>10784.299999999997</v>
      </c>
      <c r="E21" s="1">
        <f>D21/D17*100</f>
        <v>7.908013240274013</v>
      </c>
      <c r="F21" s="1">
        <f t="shared" si="3"/>
        <v>90.40784675357335</v>
      </c>
      <c r="G21" s="1">
        <f t="shared" si="0"/>
        <v>55.722449570105816</v>
      </c>
      <c r="H21" s="1">
        <f t="shared" si="2"/>
        <v>1144.2000000000025</v>
      </c>
      <c r="I21" s="1">
        <f t="shared" si="1"/>
        <v>8569.300000000001</v>
      </c>
    </row>
    <row r="22" spans="1:9" ht="18">
      <c r="A22" s="29" t="s">
        <v>15</v>
      </c>
      <c r="B22" s="49">
        <v>1083.9</v>
      </c>
      <c r="C22" s="50">
        <f>1388.5-4</f>
        <v>1384.5</v>
      </c>
      <c r="D22" s="51">
        <f>14.2+80.1+19.7+105+3.5+1.3+30+84.1+0.1+72.2+54.8+15.1+59.3+59.3+8.9+52.2+1.2+36.9+21.6+108.1+114.2</f>
        <v>941.8000000000001</v>
      </c>
      <c r="E22" s="1">
        <f>D22/D17*100</f>
        <v>0.69061198869561</v>
      </c>
      <c r="F22" s="1">
        <f t="shared" si="3"/>
        <v>86.8899344958022</v>
      </c>
      <c r="G22" s="1">
        <f t="shared" si="0"/>
        <v>68.0245576020224</v>
      </c>
      <c r="H22" s="1">
        <f t="shared" si="2"/>
        <v>142.10000000000002</v>
      </c>
      <c r="I22" s="1">
        <f t="shared" si="1"/>
        <v>442.69999999999993</v>
      </c>
    </row>
    <row r="23" spans="1:9" ht="18.75" thickBot="1">
      <c r="A23" s="29" t="s">
        <v>35</v>
      </c>
      <c r="B23" s="50">
        <f>B17-B18-B19-B20-B21-B22</f>
        <v>11035.200000000006</v>
      </c>
      <c r="C23" s="50">
        <f>C17-C18-C19-C20-C21-C22</f>
        <v>12970.900000000016</v>
      </c>
      <c r="D23" s="50">
        <f>D17-D18-D19-D20-D21-D22</f>
        <v>8587.700000000035</v>
      </c>
      <c r="E23" s="1">
        <f>D23/D17*100</f>
        <v>6.297269670122441</v>
      </c>
      <c r="F23" s="1">
        <f t="shared" si="3"/>
        <v>77.82097288676265</v>
      </c>
      <c r="G23" s="1">
        <f t="shared" si="0"/>
        <v>66.20743356282158</v>
      </c>
      <c r="H23" s="1">
        <f t="shared" si="2"/>
        <v>2447.499999999971</v>
      </c>
      <c r="I23" s="1">
        <f t="shared" si="1"/>
        <v>4383.199999999981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</f>
        <v>26030.799999999996</v>
      </c>
      <c r="E31" s="3">
        <f>D31/D137*100</f>
        <v>5.898787218974084</v>
      </c>
      <c r="F31" s="3">
        <f>D31/B31*100</f>
        <v>89.95960063726625</v>
      </c>
      <c r="G31" s="3">
        <f t="shared" si="0"/>
        <v>69.45565834095994</v>
      </c>
      <c r="H31" s="3">
        <f t="shared" si="2"/>
        <v>2905.300000000003</v>
      </c>
      <c r="I31" s="3">
        <f t="shared" si="1"/>
        <v>11447.500000000007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76.95806506138882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</f>
        <v>714.5999999999998</v>
      </c>
      <c r="E34" s="1">
        <f>D34/D31*100</f>
        <v>2.7452095210289347</v>
      </c>
      <c r="F34" s="1">
        <f t="shared" si="3"/>
        <v>76.39512508017958</v>
      </c>
      <c r="G34" s="1">
        <f t="shared" si="0"/>
        <v>41.23009462266327</v>
      </c>
      <c r="H34" s="1">
        <f t="shared" si="2"/>
        <v>220.80000000000018</v>
      </c>
      <c r="I34" s="1">
        <f t="shared" si="1"/>
        <v>1018.6000000000003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1.1413402584630516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0.06914885443397822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4968.2999999999965</v>
      </c>
      <c r="E37" s="1">
        <f>D37/D31*100</f>
        <v>19.086236304685208</v>
      </c>
      <c r="F37" s="1">
        <f t="shared" si="3"/>
        <v>89.68050541516239</v>
      </c>
      <c r="G37" s="1">
        <f t="shared" si="0"/>
        <v>73.17515022976309</v>
      </c>
      <c r="H37" s="1">
        <f>B37-D37</f>
        <v>571.7000000000035</v>
      </c>
      <c r="I37" s="1">
        <f t="shared" si="1"/>
        <v>1821.3000000000065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0.10772943758548643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</f>
        <v>4070.3999999999996</v>
      </c>
      <c r="E43" s="3">
        <f>D43/D137*100</f>
        <v>0.922385155128237</v>
      </c>
      <c r="F43" s="3">
        <f>D43/B43*100</f>
        <v>90.4875175066136</v>
      </c>
      <c r="G43" s="3">
        <f aca="true" t="shared" si="4" ref="G43:G73">D43/C43*100</f>
        <v>66.67212658269315</v>
      </c>
      <c r="H43" s="3">
        <f>B43-D43</f>
        <v>427.90000000000055</v>
      </c>
      <c r="I43" s="3">
        <f aca="true" t="shared" si="5" ref="I43:I74">C43-D43</f>
        <v>2034.7000000000007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90.61517295597483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0.024567610062893083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0.5036360062893082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4.9970518867924545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157.10000000000042</v>
      </c>
      <c r="E48" s="1">
        <f>D48/D43*100</f>
        <v>3.859571540880514</v>
      </c>
      <c r="F48" s="1">
        <f t="shared" si="6"/>
        <v>60.75019334880133</v>
      </c>
      <c r="G48" s="1">
        <f t="shared" si="4"/>
        <v>49.30947897049609</v>
      </c>
      <c r="H48" s="1">
        <f t="shared" si="7"/>
        <v>101.49999999999989</v>
      </c>
      <c r="I48" s="1">
        <f t="shared" si="5"/>
        <v>161.49999999999937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</f>
        <v>8025.599999999999</v>
      </c>
      <c r="E49" s="3">
        <f>D49/D137*100</f>
        <v>1.8186650700169955</v>
      </c>
      <c r="F49" s="3">
        <f>D49/B49*100</f>
        <v>89.64746883517269</v>
      </c>
      <c r="G49" s="3">
        <f t="shared" si="4"/>
        <v>66.10764237821452</v>
      </c>
      <c r="H49" s="3">
        <f>B49-D49</f>
        <v>926.8000000000002</v>
      </c>
      <c r="I49" s="3">
        <f t="shared" si="5"/>
        <v>4114.599999999999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65.49790669856459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2.4+4.2+4.2+8.7+3.1+5.2-0.1+2.3+6.7+7.1+0.1+3.9+3.5+21.5+2.5-0.1+4.3+17.5+11.1+0.7-0.1+5.1+1.5</f>
        <v>115.30000000000001</v>
      </c>
      <c r="E52" s="1">
        <f>D52/D49*100</f>
        <v>1.4366527113237642</v>
      </c>
      <c r="F52" s="1">
        <f t="shared" si="6"/>
        <v>53.702841173730796</v>
      </c>
      <c r="G52" s="1">
        <f t="shared" si="4"/>
        <v>35.47692307692308</v>
      </c>
      <c r="H52" s="1">
        <f t="shared" si="7"/>
        <v>99.39999999999998</v>
      </c>
      <c r="I52" s="1">
        <f t="shared" si="5"/>
        <v>209.7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</f>
        <v>243.2999999999999</v>
      </c>
      <c r="E53" s="1">
        <f>D53/D49*100</f>
        <v>3.0315490430622</v>
      </c>
      <c r="F53" s="1">
        <f t="shared" si="6"/>
        <v>91.74208144796377</v>
      </c>
      <c r="G53" s="1">
        <f t="shared" si="4"/>
        <v>45.81058181133494</v>
      </c>
      <c r="H53" s="1">
        <f t="shared" si="7"/>
        <v>21.90000000000009</v>
      </c>
      <c r="I53" s="1">
        <f t="shared" si="5"/>
        <v>287.8000000000001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2410.4</v>
      </c>
      <c r="E54" s="1">
        <f>D54/D49*100</f>
        <v>30.033891547049446</v>
      </c>
      <c r="F54" s="1">
        <f t="shared" si="6"/>
        <v>85.60875124307432</v>
      </c>
      <c r="G54" s="1">
        <f t="shared" si="4"/>
        <v>63.728419215821084</v>
      </c>
      <c r="H54" s="1">
        <f t="shared" si="7"/>
        <v>405.19999999999936</v>
      </c>
      <c r="I54" s="1">
        <f>C54-D54</f>
        <v>1371.8999999999983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</f>
        <v>2490.9000000000005</v>
      </c>
      <c r="E56" s="3">
        <f>D56/D137*100</f>
        <v>0.5644578377822637</v>
      </c>
      <c r="F56" s="3">
        <f>D56/B56*100</f>
        <v>95.88867074719948</v>
      </c>
      <c r="G56" s="3">
        <f t="shared" si="4"/>
        <v>82.51291904067843</v>
      </c>
      <c r="H56" s="3">
        <f>B56-D56</f>
        <v>106.79999999999927</v>
      </c>
      <c r="I56" s="3">
        <f t="shared" si="5"/>
        <v>527.8999999999996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54.7472800995624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7.282508330322372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</f>
        <v>128.3</v>
      </c>
      <c r="E59" s="1">
        <f>D59/D56*100</f>
        <v>5.150748725360311</v>
      </c>
      <c r="F59" s="1">
        <f t="shared" si="6"/>
        <v>94.75627769571639</v>
      </c>
      <c r="G59" s="1">
        <f t="shared" si="4"/>
        <v>44.56408475164989</v>
      </c>
      <c r="H59" s="1">
        <f t="shared" si="7"/>
        <v>7.099999999999994</v>
      </c>
      <c r="I59" s="1">
        <f t="shared" si="5"/>
        <v>159.59999999999997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29.238427877474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89.20000000000024</v>
      </c>
      <c r="E61" s="1">
        <f>D61/D56*100</f>
        <v>3.581034967280911</v>
      </c>
      <c r="F61" s="1">
        <f t="shared" si="6"/>
        <v>87.19452590420363</v>
      </c>
      <c r="G61" s="1">
        <f t="shared" si="4"/>
        <v>80.14375561545391</v>
      </c>
      <c r="H61" s="1">
        <f t="shared" si="7"/>
        <v>13.099999999999682</v>
      </c>
      <c r="I61" s="1">
        <f t="shared" si="5"/>
        <v>22.099999999999795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0.00031725118346588344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</f>
        <v>30574.90000000001</v>
      </c>
      <c r="E87" s="3">
        <f>D87/D137*100</f>
        <v>6.928516578107886</v>
      </c>
      <c r="F87" s="3">
        <f aca="true" t="shared" si="10" ref="F87:F92">D87/B87*100</f>
        <v>87.97215956173467</v>
      </c>
      <c r="G87" s="3">
        <f t="shared" si="8"/>
        <v>68.0001334430532</v>
      </c>
      <c r="H87" s="3">
        <f aca="true" t="shared" si="11" ref="H87:H92">B87-D87</f>
        <v>4180.299999999988</v>
      </c>
      <c r="I87" s="3">
        <f t="shared" si="9"/>
        <v>14388.099999999991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</f>
        <v>26311.9</v>
      </c>
      <c r="E88" s="1">
        <f>D88/D87*100</f>
        <v>86.05719070217725</v>
      </c>
      <c r="F88" s="1">
        <f t="shared" si="10"/>
        <v>90.40492020134344</v>
      </c>
      <c r="G88" s="1">
        <f t="shared" si="8"/>
        <v>69.21943686648795</v>
      </c>
      <c r="H88" s="1">
        <f t="shared" si="11"/>
        <v>2792.5999999999985</v>
      </c>
      <c r="I88" s="1">
        <f t="shared" si="9"/>
        <v>11700.400000000001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</f>
        <v>1130.3</v>
      </c>
      <c r="E89" s="1">
        <f>D89/D87*100</f>
        <v>3.6968232111961106</v>
      </c>
      <c r="F89" s="1">
        <f t="shared" si="10"/>
        <v>80.68960593946316</v>
      </c>
      <c r="G89" s="1">
        <f t="shared" si="8"/>
        <v>58.94347100542344</v>
      </c>
      <c r="H89" s="1">
        <f t="shared" si="11"/>
        <v>270.5</v>
      </c>
      <c r="I89" s="1">
        <f t="shared" si="9"/>
        <v>787.3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3132.700000000007</v>
      </c>
      <c r="E91" s="1">
        <f>D91/D87*100</f>
        <v>10.245986086626631</v>
      </c>
      <c r="F91" s="1">
        <f t="shared" si="10"/>
        <v>73.71232264288594</v>
      </c>
      <c r="G91" s="1">
        <f>D91/C91*100</f>
        <v>62.241958236474716</v>
      </c>
      <c r="H91" s="1">
        <f t="shared" si="11"/>
        <v>1117.1999999999898</v>
      </c>
      <c r="I91" s="1">
        <f>C91-D91</f>
        <v>1900.3999999999896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</f>
        <v>23147.000000000004</v>
      </c>
      <c r="E92" s="3">
        <f>D92/D137*100</f>
        <v>5.245295102632004</v>
      </c>
      <c r="F92" s="3">
        <f t="shared" si="10"/>
        <v>67.47865328385231</v>
      </c>
      <c r="G92" s="3">
        <f>D92/C92*100</f>
        <v>53.51610546466786</v>
      </c>
      <c r="H92" s="3">
        <f t="shared" si="11"/>
        <v>11155.699999999993</v>
      </c>
      <c r="I92" s="3">
        <f>C92-D92</f>
        <v>20105.399999999998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</f>
        <v>4005.2</v>
      </c>
      <c r="E98" s="25">
        <f>D98/D137*100</f>
        <v>0.9076103142982545</v>
      </c>
      <c r="F98" s="25">
        <f>D98/B98*100</f>
        <v>84.07220822837951</v>
      </c>
      <c r="G98" s="25">
        <f aca="true" t="shared" si="12" ref="G98:G135">D98/C98*100</f>
        <v>64.97939582724942</v>
      </c>
      <c r="H98" s="25">
        <f aca="true" t="shared" si="13" ref="H98:H103">B98-D98</f>
        <v>758.8000000000002</v>
      </c>
      <c r="I98" s="25">
        <f aca="true" t="shared" si="14" ref="I98:I135">C98-D98</f>
        <v>2158.6000000000004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0.3795066413662239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</f>
        <v>3722.4</v>
      </c>
      <c r="E100" s="1">
        <f>D100/D98*100</f>
        <v>92.93917906721263</v>
      </c>
      <c r="F100" s="1">
        <f aca="true" t="shared" si="15" ref="F100:F135">D100/B100*100</f>
        <v>84.17529736330334</v>
      </c>
      <c r="G100" s="1">
        <f t="shared" si="12"/>
        <v>65.17491333123228</v>
      </c>
      <c r="H100" s="1">
        <f t="shared" si="13"/>
        <v>699.7999999999997</v>
      </c>
      <c r="I100" s="1">
        <f t="shared" si="14"/>
        <v>1988.9999999999995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</f>
        <v>142.9</v>
      </c>
      <c r="E101" s="97">
        <f>D101/D98*100</f>
        <v>3.5678617796864076</v>
      </c>
      <c r="F101" s="97">
        <f>D101/B101*100</f>
        <v>54.81396240889912</v>
      </c>
      <c r="G101" s="97">
        <f>D101/C101*100</f>
        <v>35.716070982254436</v>
      </c>
      <c r="H101" s="97">
        <f t="shared" si="13"/>
        <v>117.79999999999998</v>
      </c>
      <c r="I101" s="97">
        <f>C101-D101</f>
        <v>257.20000000000005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267.5999999999999</v>
      </c>
      <c r="E102" s="97">
        <f>D102/D98*100</f>
        <v>6.681314291421151</v>
      </c>
      <c r="F102" s="97">
        <f t="shared" si="15"/>
        <v>81.93508879363124</v>
      </c>
      <c r="G102" s="97">
        <f t="shared" si="12"/>
        <v>61.20768526989924</v>
      </c>
      <c r="H102" s="97">
        <f>B102-D102</f>
        <v>59.000000000000455</v>
      </c>
      <c r="I102" s="97">
        <f t="shared" si="14"/>
        <v>169.60000000000082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9622.6</v>
      </c>
      <c r="E103" s="95">
        <f>D103/D137*100</f>
        <v>2.1805580271562928</v>
      </c>
      <c r="F103" s="95">
        <f>D103/B103*100</f>
        <v>72.79095275918152</v>
      </c>
      <c r="G103" s="95">
        <f t="shared" si="12"/>
        <v>55.997113610837935</v>
      </c>
      <c r="H103" s="95">
        <f t="shared" si="13"/>
        <v>3596.899999999998</v>
      </c>
      <c r="I103" s="95">
        <f t="shared" si="14"/>
        <v>7561.499999999998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</f>
        <v>554.5</v>
      </c>
      <c r="E104" s="6">
        <f>D104/D103*100</f>
        <v>5.762475838131066</v>
      </c>
      <c r="F104" s="6">
        <f t="shared" si="15"/>
        <v>62.10797491039427</v>
      </c>
      <c r="G104" s="6">
        <f t="shared" si="12"/>
        <v>37.723654670385734</v>
      </c>
      <c r="H104" s="6">
        <f aca="true" t="shared" si="16" ref="H104:H135">B104-D104</f>
        <v>338.29999999999995</v>
      </c>
      <c r="I104" s="6">
        <f t="shared" si="14"/>
        <v>915.4000000000001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0.455178434103049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6.810009768669589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0.23798141874337495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0.7783759067195977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1.142102965934363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</f>
        <v>40.599999999999994</v>
      </c>
      <c r="E117" s="19">
        <f>D117/D103*100</f>
        <v>0.4219233886891276</v>
      </c>
      <c r="F117" s="6">
        <f t="shared" si="15"/>
        <v>6.604847893281274</v>
      </c>
      <c r="G117" s="6">
        <f t="shared" si="12"/>
        <v>5.108846105448596</v>
      </c>
      <c r="H117" s="6">
        <f t="shared" si="16"/>
        <v>574.1</v>
      </c>
      <c r="I117" s="6">
        <f t="shared" si="14"/>
        <v>754.1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0"/>
      <c r="E119" s="6"/>
      <c r="F119" s="1">
        <f>D119/B119*100</f>
        <v>0</v>
      </c>
      <c r="G119" s="1">
        <f t="shared" si="12"/>
        <v>0</v>
      </c>
      <c r="H119" s="1">
        <f t="shared" si="16"/>
        <v>9.7</v>
      </c>
      <c r="I119" s="1">
        <f t="shared" si="14"/>
        <v>9.7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6.665558165152868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0.045725687444141905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0.5112963232390413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0.2909816473718122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1.2699270467441233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0.17562820859227238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</f>
        <v>600.9000000000002</v>
      </c>
      <c r="E129" s="19">
        <f>D129/D103*100</f>
        <v>6.244673996632929</v>
      </c>
      <c r="F129" s="6">
        <f t="shared" si="15"/>
        <v>91.72645397649217</v>
      </c>
      <c r="G129" s="6">
        <f t="shared" si="12"/>
        <v>69.21216309606083</v>
      </c>
      <c r="H129" s="6">
        <f t="shared" si="16"/>
        <v>54.19999999999982</v>
      </c>
      <c r="I129" s="6">
        <f t="shared" si="14"/>
        <v>267.29999999999984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90.03161923780992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1.8305874521551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65.28381102820443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</f>
        <v>375.70000000000005</v>
      </c>
      <c r="E133" s="19">
        <f>D133/D103*100</f>
        <v>3.904350175628209</v>
      </c>
      <c r="F133" s="114">
        <f>D133/B133*100</f>
        <v>78.9617486338798</v>
      </c>
      <c r="G133" s="6">
        <f t="shared" si="12"/>
        <v>78.9617486338798</v>
      </c>
      <c r="H133" s="6">
        <f t="shared" si="16"/>
        <v>100.09999999999997</v>
      </c>
      <c r="I133" s="6">
        <f t="shared" si="14"/>
        <v>100.09999999999997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14104.6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441290.71000000014</v>
      </c>
      <c r="E137" s="38">
        <v>100</v>
      </c>
      <c r="F137" s="3">
        <f>D137/B137*100</f>
        <v>88.799892383453</v>
      </c>
      <c r="G137" s="3">
        <f aca="true" t="shared" si="17" ref="G137:G143">D137/C137*100</f>
        <v>70.70157044743517</v>
      </c>
      <c r="H137" s="3">
        <f aca="true" t="shared" si="18" ref="H137:H143">B137-D137</f>
        <v>55658.88999999984</v>
      </c>
      <c r="I137" s="3">
        <f aca="true" t="shared" si="19" ref="I137:I143">C137-D137</f>
        <v>182868.98999999993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331149.3999999999</v>
      </c>
      <c r="E138" s="6">
        <f>D138/D137*100</f>
        <v>75.04109932429799</v>
      </c>
      <c r="F138" s="6">
        <f aca="true" t="shared" si="20" ref="F138:F149">D138/B138*100</f>
        <v>92.67021098567253</v>
      </c>
      <c r="G138" s="6">
        <f t="shared" si="17"/>
        <v>76.94570873829718</v>
      </c>
      <c r="H138" s="6">
        <f t="shared" si="18"/>
        <v>26192.400000000023</v>
      </c>
      <c r="I138" s="18">
        <f t="shared" si="19"/>
        <v>99218.20000000007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37830.5</v>
      </c>
      <c r="C139" s="68">
        <f>C10+C21+C34+C53+C59+C89+C47+C131+C105+C108</f>
        <v>64580.7</v>
      </c>
      <c r="D139" s="68">
        <f>D10+D21+D34+D53+D59+D89+D47+D131+D105+D108</f>
        <v>35152.00000000001</v>
      </c>
      <c r="E139" s="6">
        <f>D139/D137*100</f>
        <v>7.965724000851955</v>
      </c>
      <c r="F139" s="6">
        <f t="shared" si="20"/>
        <v>92.91973407700138</v>
      </c>
      <c r="G139" s="6">
        <f t="shared" si="17"/>
        <v>54.43112261093486</v>
      </c>
      <c r="H139" s="6">
        <f t="shared" si="18"/>
        <v>2678.4999999999927</v>
      </c>
      <c r="I139" s="18">
        <f t="shared" si="19"/>
        <v>29428.69999999999</v>
      </c>
      <c r="K139" s="46"/>
      <c r="L139" s="103"/>
    </row>
    <row r="140" spans="1:12" ht="18.75">
      <c r="A140" s="23" t="s">
        <v>1</v>
      </c>
      <c r="B140" s="67">
        <f>B20+B9+B52+B46+B58+B33+B99+B119</f>
        <v>14933.500000000002</v>
      </c>
      <c r="C140" s="67">
        <f>C20+C9+C52+C46+C58+C33+C99+C119</f>
        <v>20516.600000000002</v>
      </c>
      <c r="D140" s="67">
        <f>D20+D9+D52+D46+D58+D33+D99+D119</f>
        <v>12997.300000000001</v>
      </c>
      <c r="E140" s="6">
        <f>D140/D137*100</f>
        <v>2.945292004900805</v>
      </c>
      <c r="F140" s="6">
        <f t="shared" si="20"/>
        <v>87.03451970402116</v>
      </c>
      <c r="G140" s="6">
        <f t="shared" si="17"/>
        <v>63.350165232055986</v>
      </c>
      <c r="H140" s="6">
        <f t="shared" si="18"/>
        <v>1936.2000000000007</v>
      </c>
      <c r="I140" s="18">
        <f t="shared" si="19"/>
        <v>7519.300000000001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6469.7</v>
      </c>
      <c r="C141" s="67">
        <f>C11+C22+C100+C60+C36+C90</f>
        <v>8099.5</v>
      </c>
      <c r="D141" s="67">
        <f>D11+D22+D100+D60+D36+D90</f>
        <v>5597.3</v>
      </c>
      <c r="E141" s="6">
        <f>D141/D137*100</f>
        <v>1.268392892295421</v>
      </c>
      <c r="F141" s="6">
        <f t="shared" si="20"/>
        <v>86.51560350557213</v>
      </c>
      <c r="G141" s="6">
        <f t="shared" si="17"/>
        <v>69.10673498364098</v>
      </c>
      <c r="H141" s="6">
        <f t="shared" si="18"/>
        <v>872.3999999999996</v>
      </c>
      <c r="I141" s="18">
        <f t="shared" si="19"/>
        <v>2502.2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3156.2999999999997</v>
      </c>
      <c r="E142" s="6">
        <f>D142/D137*100</f>
        <v>0.7152427931238341</v>
      </c>
      <c r="F142" s="6">
        <f t="shared" si="20"/>
        <v>53.13815279975756</v>
      </c>
      <c r="G142" s="6">
        <f t="shared" si="17"/>
        <v>39.732373267538605</v>
      </c>
      <c r="H142" s="6">
        <f t="shared" si="18"/>
        <v>2783.5000000000005</v>
      </c>
      <c r="I142" s="18">
        <f t="shared" si="19"/>
        <v>4787.6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74434.30000000005</v>
      </c>
      <c r="C143" s="67">
        <f>C137-C138-C139-C140-C141-C142</f>
        <v>92651.4000000001</v>
      </c>
      <c r="D143" s="67">
        <f>D137-D138-D139-D140-D141-D142</f>
        <v>53238.41000000022</v>
      </c>
      <c r="E143" s="6">
        <f>D143/D137*100</f>
        <v>12.064248984529995</v>
      </c>
      <c r="F143" s="6">
        <f t="shared" si="20"/>
        <v>71.52402857284906</v>
      </c>
      <c r="G143" s="43">
        <f t="shared" si="17"/>
        <v>57.46098817718909</v>
      </c>
      <c r="H143" s="6">
        <f t="shared" si="18"/>
        <v>21195.889999999825</v>
      </c>
      <c r="I143" s="6">
        <f t="shared" si="19"/>
        <v>39412.989999999874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</f>
        <v>12400.100000000002</v>
      </c>
      <c r="E145" s="15"/>
      <c r="F145" s="6">
        <f t="shared" si="20"/>
        <v>20.448241630305372</v>
      </c>
      <c r="G145" s="6">
        <f aca="true" t="shared" si="21" ref="G145:G154">D145/C145*100</f>
        <v>17.80462169791544</v>
      </c>
      <c r="H145" s="6">
        <f>B145-D145</f>
        <v>48241.3</v>
      </c>
      <c r="I145" s="6">
        <f aca="true" t="shared" si="22" ref="I145:I154">C145-D145</f>
        <v>57245.3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</f>
        <v>7276.300000000001</v>
      </c>
      <c r="E146" s="6"/>
      <c r="F146" s="6">
        <f t="shared" si="20"/>
        <v>32.62519784600072</v>
      </c>
      <c r="G146" s="6">
        <f t="shared" si="21"/>
        <v>25.85262903575375</v>
      </c>
      <c r="H146" s="6">
        <f aca="true" t="shared" si="23" ref="H146:H153">B146-D146</f>
        <v>15026.4</v>
      </c>
      <c r="I146" s="6">
        <f t="shared" si="22"/>
        <v>20869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</f>
        <v>18004.600000000002</v>
      </c>
      <c r="E147" s="6"/>
      <c r="F147" s="6">
        <f t="shared" si="20"/>
        <v>23.19325609375926</v>
      </c>
      <c r="G147" s="6">
        <f t="shared" si="21"/>
        <v>17.807841162990126</v>
      </c>
      <c r="H147" s="6">
        <f t="shared" si="23"/>
        <v>59624</v>
      </c>
      <c r="I147" s="6">
        <f t="shared" si="22"/>
        <v>83100.29999999999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</f>
        <v>4006.7000000000007</v>
      </c>
      <c r="E149" s="19"/>
      <c r="F149" s="6">
        <f t="shared" si="20"/>
        <v>25.717770146667103</v>
      </c>
      <c r="G149" s="6">
        <f t="shared" si="21"/>
        <v>20.58158767991617</v>
      </c>
      <c r="H149" s="6">
        <f t="shared" si="23"/>
        <v>11572.8</v>
      </c>
      <c r="I149" s="6">
        <f t="shared" si="22"/>
        <v>15460.7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</f>
        <v>1709.5</v>
      </c>
      <c r="E153" s="24"/>
      <c r="F153" s="6">
        <f>D153/B153*100</f>
        <v>21.89757647179382</v>
      </c>
      <c r="G153" s="6">
        <f t="shared" si="21"/>
        <v>19.28087251728455</v>
      </c>
      <c r="H153" s="6">
        <f t="shared" si="23"/>
        <v>6097.3</v>
      </c>
      <c r="I153" s="6">
        <f t="shared" si="22"/>
        <v>7156.799999999999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493150.81000000006</v>
      </c>
      <c r="E154" s="25"/>
      <c r="F154" s="3">
        <f>D154/B154*100</f>
        <v>71.42734381676162</v>
      </c>
      <c r="G154" s="3">
        <f t="shared" si="21"/>
        <v>57.27080306389873</v>
      </c>
      <c r="H154" s="3">
        <f>B154-D154</f>
        <v>197272.18999999983</v>
      </c>
      <c r="I154" s="3">
        <f t="shared" si="22"/>
        <v>367935.0900000001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441290.71000000014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441290.71000000014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2014-09-15T12:54:21Z</dcterms:modified>
  <cp:category/>
  <cp:version/>
  <cp:contentType/>
  <cp:contentStatus/>
</cp:coreProperties>
</file>